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90AFD315-97B9-4558-A85A-FD38789A53BE}" xr6:coauthVersionLast="47" xr6:coauthVersionMax="47" xr10:uidLastSave="{00000000-0000-0000-0000-000000000000}"/>
  <bookViews>
    <workbookView xWindow="1410" yWindow="840" windowWidth="27390" windowHeight="14760" xr2:uid="{00000000-000D-0000-FFFF-FFFF00000000}"/>
  </bookViews>
  <sheets>
    <sheet name="総価の計算内訳書" sheetId="4" r:id="rId1"/>
  </sheets>
  <definedNames>
    <definedName name="_xlnm.Print_Area" localSheetId="0">総価の計算内訳書!$A$1:$N$59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4" l="1"/>
  <c r="L46" i="4"/>
  <c r="L45" i="4"/>
  <c r="L44" i="4"/>
  <c r="L43" i="4"/>
  <c r="L42" i="4"/>
  <c r="L41" i="4"/>
  <c r="L40" i="4"/>
  <c r="L39" i="4"/>
  <c r="L38" i="4"/>
  <c r="L37" i="4"/>
  <c r="L36" i="4"/>
  <c r="H47" i="4"/>
  <c r="M47" i="4" s="1"/>
  <c r="H46" i="4"/>
  <c r="M46" i="4" s="1"/>
  <c r="H45" i="4"/>
  <c r="M45" i="4" s="1"/>
  <c r="H44" i="4"/>
  <c r="M44" i="4" s="1"/>
  <c r="H43" i="4"/>
  <c r="M43" i="4" s="1"/>
  <c r="H42" i="4"/>
  <c r="M42" i="4" s="1"/>
  <c r="H41" i="4"/>
  <c r="M41" i="4" s="1"/>
  <c r="H40" i="4"/>
  <c r="M40" i="4" s="1"/>
  <c r="H39" i="4"/>
  <c r="M39" i="4" s="1"/>
  <c r="H38" i="4"/>
  <c r="M38" i="4" s="1"/>
  <c r="H37" i="4"/>
  <c r="M37" i="4" s="1"/>
  <c r="H36" i="4"/>
  <c r="M36" i="4" s="1"/>
  <c r="L16" i="4"/>
  <c r="L15" i="4"/>
  <c r="L14" i="4"/>
  <c r="L13" i="4"/>
  <c r="L12" i="4"/>
  <c r="L11" i="4"/>
  <c r="L10" i="4"/>
  <c r="L9" i="4"/>
  <c r="L8" i="4"/>
  <c r="L7" i="4"/>
  <c r="L6" i="4"/>
  <c r="L5" i="4"/>
  <c r="H16" i="4"/>
  <c r="M16" i="4" s="1"/>
  <c r="H15" i="4"/>
  <c r="M15" i="4" s="1"/>
  <c r="H14" i="4"/>
  <c r="M14" i="4" s="1"/>
  <c r="H13" i="4"/>
  <c r="M13" i="4" s="1"/>
  <c r="H12" i="4"/>
  <c r="M12" i="4" s="1"/>
  <c r="H11" i="4"/>
  <c r="M11" i="4" s="1"/>
  <c r="H10" i="4"/>
  <c r="M10" i="4" s="1"/>
  <c r="H9" i="4"/>
  <c r="M9" i="4" s="1"/>
  <c r="H8" i="4"/>
  <c r="M8" i="4" s="1"/>
  <c r="H7" i="4"/>
  <c r="M7" i="4" s="1"/>
  <c r="H6" i="4"/>
  <c r="M6" i="4" s="1"/>
  <c r="H5" i="4"/>
  <c r="M48" i="4" l="1"/>
  <c r="M50" i="4" s="1"/>
  <c r="M5" i="4"/>
  <c r="M17" i="4" s="1"/>
  <c r="M19" i="4" s="1"/>
  <c r="M52" i="4" l="1"/>
  <c r="M54" i="4"/>
</calcChain>
</file>

<file path=xl/sharedStrings.xml><?xml version="1.0" encoding="utf-8"?>
<sst xmlns="http://schemas.openxmlformats.org/spreadsheetml/2006/main" count="82" uniqueCount="62">
  <si>
    <t>区　　分</t>
    <rPh sb="0" eb="1">
      <t>ク</t>
    </rPh>
    <rPh sb="3" eb="4">
      <t>ブン</t>
    </rPh>
    <phoneticPr fontId="3"/>
  </si>
  <si>
    <r>
      <t xml:space="preserve">計
（円）
</t>
    </r>
    <r>
      <rPr>
        <sz val="9"/>
        <rFont val="ＭＳ Ｐゴシック"/>
        <family val="3"/>
        <charset val="128"/>
      </rPr>
      <t>（J）＝（E）+（I）</t>
    </r>
    <rPh sb="0" eb="1">
      <t>ケイ</t>
    </rPh>
    <rPh sb="4" eb="5">
      <t>エン</t>
    </rPh>
    <phoneticPr fontId="3"/>
  </si>
  <si>
    <t>予定契約
電力（kw）
　　　　（Ａ）</t>
    <rPh sb="0" eb="2">
      <t>ヨテイ</t>
    </rPh>
    <rPh sb="2" eb="4">
      <t>ケイヤク</t>
    </rPh>
    <rPh sb="5" eb="7">
      <t>デンリョク</t>
    </rPh>
    <phoneticPr fontId="3"/>
  </si>
  <si>
    <t>単　　価
（円/kw）
　　　（Ｂ）</t>
    <rPh sb="0" eb="1">
      <t>タン</t>
    </rPh>
    <rPh sb="3" eb="4">
      <t>アタイ</t>
    </rPh>
    <rPh sb="6" eb="7">
      <t>エン</t>
    </rPh>
    <phoneticPr fontId="3"/>
  </si>
  <si>
    <r>
      <t xml:space="preserve">力率割引率
</t>
    </r>
    <r>
      <rPr>
        <sz val="9"/>
        <rFont val="ＭＳ Ｐゴシック"/>
        <family val="3"/>
        <charset val="128"/>
      </rPr>
      <t>（185％-力率）
　　　　　</t>
    </r>
    <r>
      <rPr>
        <sz val="11"/>
        <rFont val="ＭＳ Ｐゴシック"/>
        <family val="3"/>
        <charset val="128"/>
      </rPr>
      <t>（Ｃ）</t>
    </r>
    <rPh sb="0" eb="2">
      <t>リキリツ</t>
    </rPh>
    <rPh sb="2" eb="4">
      <t>ワリビキ</t>
    </rPh>
    <rPh sb="4" eb="5">
      <t>リツ</t>
    </rPh>
    <rPh sb="12" eb="14">
      <t>リキリツ</t>
    </rPh>
    <phoneticPr fontId="3"/>
  </si>
  <si>
    <t>割引等月額
（円）
　　　　（Ｄ）</t>
    <rPh sb="0" eb="2">
      <t>ワリビキ</t>
    </rPh>
    <rPh sb="2" eb="3">
      <t>トウ</t>
    </rPh>
    <rPh sb="3" eb="5">
      <t>ゲツガク</t>
    </rPh>
    <rPh sb="7" eb="8">
      <t>エン</t>
    </rPh>
    <phoneticPr fontId="3"/>
  </si>
  <si>
    <r>
      <t xml:space="preserve">月　　額（円）
（Ｅ）
</t>
    </r>
    <r>
      <rPr>
        <sz val="8"/>
        <rFont val="ＭＳ Ｐゴシック"/>
        <family val="3"/>
        <charset val="128"/>
      </rPr>
      <t>（Ａ）×（Ｂ）×（Ｃ）-（Ｄ）</t>
    </r>
    <rPh sb="0" eb="1">
      <t>ツキ</t>
    </rPh>
    <rPh sb="3" eb="4">
      <t>ガク</t>
    </rPh>
    <rPh sb="5" eb="6">
      <t>エン</t>
    </rPh>
    <phoneticPr fontId="3"/>
  </si>
  <si>
    <t>予定使用
電力量（kw）
　　　　（Ｆ）</t>
    <rPh sb="0" eb="4">
      <t>ヨテイシヨウ</t>
    </rPh>
    <rPh sb="5" eb="7">
      <t>デンリョク</t>
    </rPh>
    <rPh sb="7" eb="8">
      <t>リョウ</t>
    </rPh>
    <phoneticPr fontId="3"/>
  </si>
  <si>
    <t>単　　価
（円/kw）
　　　（Ｇ）</t>
    <rPh sb="0" eb="1">
      <t>タン</t>
    </rPh>
    <rPh sb="3" eb="4">
      <t>アタイ</t>
    </rPh>
    <rPh sb="6" eb="7">
      <t>エン</t>
    </rPh>
    <phoneticPr fontId="3"/>
  </si>
  <si>
    <t>割引等月額
（円）
　　　　（Ｈ）</t>
    <rPh sb="0" eb="2">
      <t>ワリビキ</t>
    </rPh>
    <rPh sb="2" eb="3">
      <t>トウ</t>
    </rPh>
    <rPh sb="3" eb="5">
      <t>ゲツガク</t>
    </rPh>
    <rPh sb="7" eb="8">
      <t>エン</t>
    </rPh>
    <phoneticPr fontId="3"/>
  </si>
  <si>
    <r>
      <t xml:space="preserve">月　　額（円）
（Ｉ）
</t>
    </r>
    <r>
      <rPr>
        <sz val="8"/>
        <rFont val="ＭＳ Ｐゴシック"/>
        <family val="3"/>
        <charset val="128"/>
      </rPr>
      <t>（Ｆ）×（Ｇ）-（Ｈ）</t>
    </r>
    <rPh sb="0" eb="1">
      <t>ツキ</t>
    </rPh>
    <rPh sb="3" eb="4">
      <t>ガク</t>
    </rPh>
    <rPh sb="5" eb="6">
      <t>エン</t>
    </rPh>
    <phoneticPr fontId="3"/>
  </si>
  <si>
    <t>↓</t>
    <phoneticPr fontId="3"/>
  </si>
  <si>
    <t>電　　　　力　　　　量　　　　料　　　　金</t>
    <rPh sb="0" eb="1">
      <t>デン</t>
    </rPh>
    <rPh sb="5" eb="6">
      <t>チカラ</t>
    </rPh>
    <rPh sb="10" eb="11">
      <t>リョウ</t>
    </rPh>
    <rPh sb="15" eb="16">
      <t>リョウ</t>
    </rPh>
    <rPh sb="20" eb="21">
      <t>キン</t>
    </rPh>
    <phoneticPr fontId="3"/>
  </si>
  <si>
    <t>基　　　　　　本　　　　　　料　　　　　　金</t>
    <rPh sb="0" eb="1">
      <t>モト</t>
    </rPh>
    <rPh sb="7" eb="8">
      <t>ホン</t>
    </rPh>
    <rPh sb="14" eb="15">
      <t>リョウ</t>
    </rPh>
    <rPh sb="21" eb="22">
      <t>キン</t>
    </rPh>
    <phoneticPr fontId="3"/>
  </si>
  <si>
    <t>施設名</t>
    <rPh sb="0" eb="2">
      <t>シセツ</t>
    </rPh>
    <rPh sb="2" eb="3">
      <t>メイ</t>
    </rPh>
    <phoneticPr fontId="3"/>
  </si>
  <si>
    <t>光　市　民　ホ　ー　ル</t>
    <rPh sb="0" eb="1">
      <t>ヒカリ</t>
    </rPh>
    <rPh sb="2" eb="3">
      <t>シ</t>
    </rPh>
    <rPh sb="4" eb="5">
      <t>ミン</t>
    </rPh>
    <phoneticPr fontId="3"/>
  </si>
  <si>
    <t>光　市　文　化　セ　ン　タ　ー</t>
    <rPh sb="0" eb="1">
      <t>ヒカリ</t>
    </rPh>
    <rPh sb="2" eb="3">
      <t>シ</t>
    </rPh>
    <rPh sb="4" eb="5">
      <t>ブン</t>
    </rPh>
    <rPh sb="6" eb="7">
      <t>カ</t>
    </rPh>
    <phoneticPr fontId="3"/>
  </si>
  <si>
    <t>単価（B)及び（G)には、契約希望単価（消費税及び地方消費税を含むもの）を記載すること。</t>
    <rPh sb="0" eb="2">
      <t>タンカ</t>
    </rPh>
    <rPh sb="5" eb="6">
      <t>オヨ</t>
    </rPh>
    <rPh sb="13" eb="15">
      <t>ケイヤク</t>
    </rPh>
    <rPh sb="15" eb="17">
      <t>キボウ</t>
    </rPh>
    <rPh sb="17" eb="19">
      <t>タンカ</t>
    </rPh>
    <rPh sb="20" eb="23">
      <t>ショウヒゼイ</t>
    </rPh>
    <rPh sb="23" eb="24">
      <t>オヨ</t>
    </rPh>
    <rPh sb="25" eb="30">
      <t>チホウショウヒゼイ</t>
    </rPh>
    <rPh sb="31" eb="32">
      <t>フク</t>
    </rPh>
    <rPh sb="37" eb="39">
      <t>キサイ</t>
    </rPh>
    <phoneticPr fontId="3"/>
  </si>
  <si>
    <t>積算資料の添付に替える場合、その他必要な場合は、この様式を適宜変更して作成することができる。</t>
    <rPh sb="0" eb="2">
      <t>セキサン</t>
    </rPh>
    <rPh sb="2" eb="4">
      <t>シリョウ</t>
    </rPh>
    <rPh sb="5" eb="7">
      <t>テンプ</t>
    </rPh>
    <rPh sb="8" eb="9">
      <t>カ</t>
    </rPh>
    <rPh sb="11" eb="13">
      <t>バアイ</t>
    </rPh>
    <rPh sb="16" eb="17">
      <t>タ</t>
    </rPh>
    <rPh sb="17" eb="19">
      <t>ヒツヨウ</t>
    </rPh>
    <rPh sb="20" eb="22">
      <t>バアイ</t>
    </rPh>
    <rPh sb="26" eb="28">
      <t>ヨウシキ</t>
    </rPh>
    <rPh sb="29" eb="31">
      <t>テキギ</t>
    </rPh>
    <rPh sb="31" eb="33">
      <t>ヘンコウ</t>
    </rPh>
    <rPh sb="35" eb="37">
      <t>サクセイ</t>
    </rPh>
    <phoneticPr fontId="3"/>
  </si>
  <si>
    <t>基本料金と電力料金の月額の合計（J)及び総価（L)は、１円未満の端数を切り捨てた金額を記載すること。</t>
    <rPh sb="0" eb="2">
      <t>キホン</t>
    </rPh>
    <rPh sb="2" eb="4">
      <t>リョウキン</t>
    </rPh>
    <rPh sb="5" eb="7">
      <t>デンリョク</t>
    </rPh>
    <rPh sb="7" eb="9">
      <t>リョウキン</t>
    </rPh>
    <rPh sb="10" eb="12">
      <t>ゲツガク</t>
    </rPh>
    <rPh sb="13" eb="15">
      <t>ゴウケイ</t>
    </rPh>
    <rPh sb="18" eb="19">
      <t>オヨ</t>
    </rPh>
    <rPh sb="20" eb="21">
      <t>ソウ</t>
    </rPh>
    <rPh sb="21" eb="22">
      <t>アタイ</t>
    </rPh>
    <rPh sb="28" eb="29">
      <t>エン</t>
    </rPh>
    <rPh sb="29" eb="31">
      <t>ミマン</t>
    </rPh>
    <rPh sb="32" eb="34">
      <t>ハスウ</t>
    </rPh>
    <rPh sb="35" eb="36">
      <t>キ</t>
    </rPh>
    <rPh sb="37" eb="38">
      <t>ス</t>
    </rPh>
    <rPh sb="40" eb="42">
      <t>キンガク</t>
    </rPh>
    <rPh sb="43" eb="45">
      <t>キサイ</t>
    </rPh>
    <phoneticPr fontId="3"/>
  </si>
  <si>
    <t>割引単価がある場合は、割引等月額（D)欄、（H)欄に記載し、積算資料（様式任意）を提出すること。</t>
    <rPh sb="0" eb="2">
      <t>ワリビキ</t>
    </rPh>
    <rPh sb="2" eb="4">
      <t>タンカ</t>
    </rPh>
    <rPh sb="7" eb="9">
      <t>バアイ</t>
    </rPh>
    <rPh sb="11" eb="13">
      <t>ワリビキ</t>
    </rPh>
    <rPh sb="13" eb="14">
      <t>トウ</t>
    </rPh>
    <rPh sb="14" eb="16">
      <t>ゲツガク</t>
    </rPh>
    <rPh sb="19" eb="20">
      <t>ラン</t>
    </rPh>
    <rPh sb="24" eb="25">
      <t>ラン</t>
    </rPh>
    <rPh sb="26" eb="28">
      <t>キサイ</t>
    </rPh>
    <rPh sb="30" eb="34">
      <t>セキサンシリョウ</t>
    </rPh>
    <rPh sb="35" eb="37">
      <t>ヨウシキ</t>
    </rPh>
    <rPh sb="37" eb="39">
      <t>ニンイ</t>
    </rPh>
    <rPh sb="41" eb="43">
      <t>テイシュツ</t>
    </rPh>
    <phoneticPr fontId="3"/>
  </si>
  <si>
    <t>電力量料金の単価には、燃料費調達額及び再生可能エネルギー発電促進賦課金は含まないものとする。</t>
    <rPh sb="0" eb="2">
      <t>デンリョク</t>
    </rPh>
    <rPh sb="2" eb="3">
      <t>リョウ</t>
    </rPh>
    <rPh sb="3" eb="5">
      <t>リョウキン</t>
    </rPh>
    <rPh sb="6" eb="8">
      <t>タンカ</t>
    </rPh>
    <rPh sb="11" eb="14">
      <t>ネンリョウヒ</t>
    </rPh>
    <rPh sb="14" eb="16">
      <t>チョウタツ</t>
    </rPh>
    <rPh sb="16" eb="17">
      <t>ガク</t>
    </rPh>
    <rPh sb="17" eb="18">
      <t>オヨ</t>
    </rPh>
    <rPh sb="19" eb="21">
      <t>サイセイ</t>
    </rPh>
    <rPh sb="21" eb="23">
      <t>カノウ</t>
    </rPh>
    <rPh sb="28" eb="30">
      <t>ハツデン</t>
    </rPh>
    <rPh sb="30" eb="32">
      <t>ソクシン</t>
    </rPh>
    <rPh sb="32" eb="35">
      <t>フカキン</t>
    </rPh>
    <rPh sb="36" eb="37">
      <t>フク</t>
    </rPh>
    <phoneticPr fontId="3"/>
  </si>
  <si>
    <t>※ 夏季・その他季の料金設定がある場合であっても、検針日を考慮した日割計算は行わず、
    提示した該当月の予定使用電力量(F)で算定すること。</t>
    <rPh sb="2" eb="4">
      <t>カキ</t>
    </rPh>
    <rPh sb="7" eb="8">
      <t>タ</t>
    </rPh>
    <rPh sb="8" eb="9">
      <t>キ</t>
    </rPh>
    <rPh sb="10" eb="12">
      <t>リョウキン</t>
    </rPh>
    <rPh sb="12" eb="14">
      <t>セッテイ</t>
    </rPh>
    <rPh sb="17" eb="19">
      <t>バアイ</t>
    </rPh>
    <rPh sb="25" eb="28">
      <t>ケンシンビ</t>
    </rPh>
    <rPh sb="29" eb="31">
      <t>コウリョ</t>
    </rPh>
    <rPh sb="33" eb="35">
      <t>ヒワリ</t>
    </rPh>
    <rPh sb="35" eb="37">
      <t>ケイサン</t>
    </rPh>
    <rPh sb="38" eb="39">
      <t>オコナ</t>
    </rPh>
    <rPh sb="47" eb="49">
      <t>テイジ</t>
    </rPh>
    <rPh sb="51" eb="53">
      <t>ガイトウ</t>
    </rPh>
    <rPh sb="53" eb="54">
      <t>ツキ</t>
    </rPh>
    <rPh sb="55" eb="57">
      <t>ヨテイ</t>
    </rPh>
    <rPh sb="57" eb="59">
      <t>シヨウ</t>
    </rPh>
    <rPh sb="59" eb="61">
      <t>デンリョク</t>
    </rPh>
    <rPh sb="61" eb="62">
      <t>リョウ</t>
    </rPh>
    <rPh sb="66" eb="68">
      <t>サンテイ</t>
    </rPh>
    <phoneticPr fontId="3"/>
  </si>
  <si>
    <t>総価の計算内訳書</t>
    <rPh sb="0" eb="1">
      <t>ソウ</t>
    </rPh>
    <rPh sb="1" eb="2">
      <t>カ</t>
    </rPh>
    <rPh sb="3" eb="5">
      <t>ケイサン</t>
    </rPh>
    <rPh sb="5" eb="8">
      <t>ウチワケショ</t>
    </rPh>
    <phoneticPr fontId="3"/>
  </si>
  <si>
    <t>（K1)</t>
    <phoneticPr fontId="3"/>
  </si>
  <si>
    <t>様式5-2</t>
    <phoneticPr fontId="3"/>
  </si>
  <si>
    <t>(N)</t>
    <phoneticPr fontId="3"/>
  </si>
  <si>
    <t>(注)</t>
    <rPh sb="1" eb="2">
      <t>チュウ</t>
    </rPh>
    <phoneticPr fontId="3"/>
  </si>
  <si>
    <t>(N)</t>
  </si>
  <si>
    <t>様式5-1</t>
    <phoneticPr fontId="3"/>
  </si>
  <si>
    <t>12か月分の見積金額（契約希望金額）（Ｋ1）
※ （Ｋ1）＝（Ｊ）の合計金額</t>
    <rPh sb="3" eb="5">
      <t>ゲツブン</t>
    </rPh>
    <rPh sb="6" eb="8">
      <t>ミツモリ</t>
    </rPh>
    <rPh sb="8" eb="10">
      <t>キンガク</t>
    </rPh>
    <rPh sb="11" eb="13">
      <t>ケイヤク</t>
    </rPh>
    <rPh sb="13" eb="15">
      <t>キボウ</t>
    </rPh>
    <rPh sb="15" eb="17">
      <t>キンガク</t>
    </rPh>
    <rPh sb="34" eb="36">
      <t>ゴウケイ</t>
    </rPh>
    <rPh sb="36" eb="38">
      <t>キンガク</t>
    </rPh>
    <phoneticPr fontId="3"/>
  </si>
  <si>
    <t>12か月分の見積金額（契約希望金額）（Ｋ2）
※ （Ｋ2）＝（Ｊ）の合計金額</t>
    <rPh sb="3" eb="5">
      <t>ゲツブン</t>
    </rPh>
    <rPh sb="6" eb="8">
      <t>ミツモリ</t>
    </rPh>
    <rPh sb="8" eb="10">
      <t>キンガク</t>
    </rPh>
    <rPh sb="11" eb="13">
      <t>ケイヤク</t>
    </rPh>
    <rPh sb="13" eb="15">
      <t>キボウ</t>
    </rPh>
    <rPh sb="15" eb="17">
      <t>キンガク</t>
    </rPh>
    <rPh sb="34" eb="36">
      <t>ゴウケイ</t>
    </rPh>
    <rPh sb="36" eb="38">
      <t>キンガク</t>
    </rPh>
    <phoneticPr fontId="3"/>
  </si>
  <si>
    <t>R4年　 4月</t>
    <rPh sb="2" eb="3">
      <t>ネン</t>
    </rPh>
    <rPh sb="6" eb="7">
      <t>ガツ</t>
    </rPh>
    <phoneticPr fontId="3"/>
  </si>
  <si>
    <t>R4年　 5月</t>
    <rPh sb="2" eb="3">
      <t>ネン</t>
    </rPh>
    <rPh sb="6" eb="7">
      <t>ガツ</t>
    </rPh>
    <phoneticPr fontId="3"/>
  </si>
  <si>
    <t>R4年　 6月</t>
    <rPh sb="2" eb="3">
      <t>ネン</t>
    </rPh>
    <rPh sb="6" eb="7">
      <t>ガツ</t>
    </rPh>
    <phoneticPr fontId="3"/>
  </si>
  <si>
    <t>R4年　 7月</t>
    <rPh sb="2" eb="3">
      <t>ネン</t>
    </rPh>
    <rPh sb="6" eb="7">
      <t>ガツ</t>
    </rPh>
    <phoneticPr fontId="3"/>
  </si>
  <si>
    <t>R4年　 8月</t>
    <rPh sb="2" eb="3">
      <t>ネン</t>
    </rPh>
    <rPh sb="6" eb="7">
      <t>ガツ</t>
    </rPh>
    <phoneticPr fontId="3"/>
  </si>
  <si>
    <t>R4年　 9月</t>
    <rPh sb="2" eb="3">
      <t>ネン</t>
    </rPh>
    <rPh sb="6" eb="7">
      <t>ガツ</t>
    </rPh>
    <phoneticPr fontId="3"/>
  </si>
  <si>
    <t>R4年　 10月</t>
    <rPh sb="2" eb="3">
      <t>ネン</t>
    </rPh>
    <rPh sb="7" eb="8">
      <t>ガツ</t>
    </rPh>
    <phoneticPr fontId="3"/>
  </si>
  <si>
    <t>R4年　 11月</t>
    <rPh sb="2" eb="3">
      <t>ネン</t>
    </rPh>
    <rPh sb="7" eb="8">
      <t>ガツ</t>
    </rPh>
    <phoneticPr fontId="3"/>
  </si>
  <si>
    <t>R4年　 12月</t>
    <rPh sb="2" eb="3">
      <t>ネン</t>
    </rPh>
    <rPh sb="7" eb="8">
      <t>ガツ</t>
    </rPh>
    <phoneticPr fontId="3"/>
  </si>
  <si>
    <t>R5年　 1月</t>
    <rPh sb="2" eb="3">
      <t>ネン</t>
    </rPh>
    <rPh sb="6" eb="7">
      <t>ガツ</t>
    </rPh>
    <phoneticPr fontId="3"/>
  </si>
  <si>
    <t>R5年　 2月</t>
    <rPh sb="2" eb="3">
      <t>ネン</t>
    </rPh>
    <rPh sb="6" eb="7">
      <t>ガツ</t>
    </rPh>
    <phoneticPr fontId="3"/>
  </si>
  <si>
    <t>R5年　 3月</t>
    <rPh sb="2" eb="3">
      <t>ネン</t>
    </rPh>
    <rPh sb="6" eb="7">
      <t>ガツ</t>
    </rPh>
    <phoneticPr fontId="3"/>
  </si>
  <si>
    <t>12か月分の総価（L1）
※ （L1）＝（Ｋ1)の110分の100に相当する金額</t>
    <rPh sb="3" eb="5">
      <t>ゲツブン</t>
    </rPh>
    <rPh sb="6" eb="7">
      <t>ソウ</t>
    </rPh>
    <rPh sb="7" eb="8">
      <t>カ</t>
    </rPh>
    <rPh sb="28" eb="29">
      <t>ブン</t>
    </rPh>
    <rPh sb="34" eb="36">
      <t>ソウトウ</t>
    </rPh>
    <rPh sb="38" eb="40">
      <t>キンガク</t>
    </rPh>
    <phoneticPr fontId="3"/>
  </si>
  <si>
    <t>（L1)</t>
    <phoneticPr fontId="3"/>
  </si>
  <si>
    <t>(M)</t>
    <phoneticPr fontId="3"/>
  </si>
  <si>
    <t>12か月分の総価（L2）
※ （L2）＝（Ｋ2）の110分の100に相当する金額</t>
    <rPh sb="3" eb="5">
      <t>ゲツブン</t>
    </rPh>
    <rPh sb="6" eb="7">
      <t>ソウ</t>
    </rPh>
    <rPh sb="7" eb="8">
      <t>カ</t>
    </rPh>
    <rPh sb="28" eb="29">
      <t>ブン</t>
    </rPh>
    <rPh sb="34" eb="36">
      <t>ソウトウ</t>
    </rPh>
    <rPh sb="38" eb="40">
      <t>キンガク</t>
    </rPh>
    <phoneticPr fontId="3"/>
  </si>
  <si>
    <t>R4年　 4月</t>
    <phoneticPr fontId="3"/>
  </si>
  <si>
    <t>R4年　 5月</t>
  </si>
  <si>
    <t>R4年　 6月</t>
  </si>
  <si>
    <t>R4年　 7月</t>
  </si>
  <si>
    <t>R4年　 8月</t>
  </si>
  <si>
    <t>R4年　 9月</t>
  </si>
  <si>
    <t>R4年　 10月</t>
  </si>
  <si>
    <t>R4年　 11月</t>
  </si>
  <si>
    <t>R4年　 12月</t>
  </si>
  <si>
    <t>（K2）</t>
    <phoneticPr fontId="3"/>
  </si>
  <si>
    <t>（L2）</t>
    <phoneticPr fontId="3"/>
  </si>
  <si>
    <t>契約希望金額(N)
(N)=(K1)+(K2)</t>
    <rPh sb="0" eb="2">
      <t>ケイヤク</t>
    </rPh>
    <rPh sb="2" eb="4">
      <t>キボウ</t>
    </rPh>
    <rPh sb="4" eb="6">
      <t>キンガク</t>
    </rPh>
    <phoneticPr fontId="3"/>
  </si>
  <si>
    <t>２施設の総合計（M） ※入札書記載金額
※（M）=（L1）＋（L2)</t>
    <rPh sb="1" eb="3">
      <t>シセツ</t>
    </rPh>
    <rPh sb="4" eb="5">
      <t>ソウ</t>
    </rPh>
    <rPh sb="5" eb="7">
      <t>ゴウケイ</t>
    </rPh>
    <rPh sb="12" eb="19">
      <t>ニュウサツショキサイキンガク</t>
    </rPh>
    <phoneticPr fontId="3"/>
  </si>
  <si>
    <t>入札書に記載する金額と様式5-2「２施設の総合計（M)」は一致すること。</t>
    <rPh sb="0" eb="2">
      <t>ニュウサツ</t>
    </rPh>
    <rPh sb="2" eb="3">
      <t>ショ</t>
    </rPh>
    <rPh sb="4" eb="6">
      <t>キサイ</t>
    </rPh>
    <rPh sb="8" eb="10">
      <t>キンガク</t>
    </rPh>
    <rPh sb="11" eb="13">
      <t>ヨウシキ</t>
    </rPh>
    <rPh sb="18" eb="20">
      <t>シセツ</t>
    </rPh>
    <rPh sb="21" eb="22">
      <t>ソウ</t>
    </rPh>
    <rPh sb="22" eb="24">
      <t>ゴウケイ</t>
    </rPh>
    <rPh sb="29" eb="31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</si>
</sst>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_);[Red]\(#,##0\)"/>
    <numFmt numFmtId="178" formatCode="#,##0_ "/>
    <numFmt numFmtId="179" formatCode="#,##0.00_);[Red]\(#,##0.00\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4">
    <xf numFmtId="0" fontId="0" fillId="0" borderId="0" xfId="0"/>
    <xf numFmtId="176" fontId="0" fillId="0" borderId="2" xfId="1" applyNumberFormat="1" applyFont="1" applyBorder="1" applyAlignment="1">
      <alignment horizontal="left" vertical="center"/>
    </xf>
    <xf numFmtId="55" fontId="2" fillId="0" borderId="2" xfId="2" applyNumberFormat="1" applyBorder="1" applyAlignment="1">
      <alignment horizontal="center" vertical="center" wrapText="1"/>
    </xf>
    <xf numFmtId="17" fontId="2" fillId="0" borderId="2" xfId="2" applyNumberFormat="1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1" fillId="0" borderId="2" xfId="1" applyNumberFormat="1" applyBorder="1" applyAlignment="1">
      <alignment horizontal="right" vertical="center"/>
    </xf>
    <xf numFmtId="177" fontId="1" fillId="0" borderId="2" xfId="1" applyNumberFormat="1" applyFill="1" applyBorder="1" applyAlignment="1">
      <alignment horizontal="right" vertical="center"/>
    </xf>
    <xf numFmtId="177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2" fillId="2" borderId="2" xfId="2" applyFill="1" applyBorder="1" applyAlignment="1" applyProtection="1">
      <alignment vertical="center"/>
      <protection locked="0"/>
    </xf>
    <xf numFmtId="0" fontId="2" fillId="2" borderId="2" xfId="2" applyNumberFormat="1" applyFont="1" applyFill="1" applyBorder="1" applyAlignment="1" applyProtection="1">
      <alignment vertical="center"/>
      <protection locked="0"/>
    </xf>
    <xf numFmtId="0" fontId="0" fillId="0" borderId="0" xfId="0" applyAlignment="1"/>
    <xf numFmtId="179" fontId="1" fillId="0" borderId="2" xfId="1" applyNumberForma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9" fontId="2" fillId="2" borderId="2" xfId="2" applyNumberFormat="1" applyFill="1" applyBorder="1" applyAlignment="1" applyProtection="1">
      <alignment vertical="center"/>
      <protection locked="0"/>
    </xf>
    <xf numFmtId="38" fontId="13" fillId="0" borderId="22" xfId="1" applyFont="1" applyBorder="1" applyAlignment="1">
      <alignment horizontal="right"/>
    </xf>
    <xf numFmtId="38" fontId="13" fillId="0" borderId="22" xfId="1" applyFont="1" applyFill="1" applyBorder="1" applyAlignment="1">
      <alignment horizontal="right"/>
    </xf>
    <xf numFmtId="178" fontId="0" fillId="0" borderId="9" xfId="0" applyNumberForma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177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0" fillId="0" borderId="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view="pageBreakPreview" zoomScaleNormal="100" zoomScaleSheetLayoutView="100" workbookViewId="0">
      <selection activeCell="F5" sqref="F5:F13"/>
    </sheetView>
  </sheetViews>
  <sheetFormatPr defaultRowHeight="13.5" x14ac:dyDescent="0.15"/>
  <cols>
    <col min="1" max="1" width="3.625" style="5" customWidth="1"/>
    <col min="2" max="2" width="5.625" style="5" customWidth="1"/>
    <col min="3" max="3" width="11.5" style="5" customWidth="1"/>
    <col min="4" max="4" width="12" style="5" customWidth="1"/>
    <col min="5" max="6" width="10.875" style="5" customWidth="1"/>
    <col min="7" max="7" width="12.125" style="5" customWidth="1"/>
    <col min="8" max="8" width="15.75" style="5" customWidth="1"/>
    <col min="9" max="9" width="11.625" style="5" customWidth="1"/>
    <col min="10" max="11" width="10.875" style="5" customWidth="1"/>
    <col min="12" max="12" width="11.875" style="5" customWidth="1"/>
    <col min="13" max="13" width="13" style="5" customWidth="1"/>
    <col min="14" max="14" width="5.5" style="5" bestFit="1" customWidth="1"/>
    <col min="15" max="16384" width="9" style="5"/>
  </cols>
  <sheetData>
    <row r="1" spans="2:15" x14ac:dyDescent="0.15">
      <c r="B1" s="5" t="s">
        <v>29</v>
      </c>
    </row>
    <row r="2" spans="2:15" ht="24.95" customHeight="1" x14ac:dyDescent="0.15">
      <c r="B2" s="36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5" ht="18.75" customHeight="1" x14ac:dyDescent="0.15">
      <c r="B3" s="48" t="s">
        <v>14</v>
      </c>
      <c r="C3" s="50" t="s">
        <v>0</v>
      </c>
      <c r="D3" s="51" t="s">
        <v>13</v>
      </c>
      <c r="E3" s="52"/>
      <c r="F3" s="52"/>
      <c r="G3" s="52"/>
      <c r="H3" s="53"/>
      <c r="I3" s="51" t="s">
        <v>12</v>
      </c>
      <c r="J3" s="52"/>
      <c r="K3" s="52"/>
      <c r="L3" s="53"/>
      <c r="M3" s="40" t="s">
        <v>1</v>
      </c>
    </row>
    <row r="4" spans="2:15" ht="45" customHeight="1" x14ac:dyDescent="0.15">
      <c r="B4" s="49"/>
      <c r="C4" s="41"/>
      <c r="D4" s="2" t="s">
        <v>2</v>
      </c>
      <c r="E4" s="2" t="s">
        <v>3</v>
      </c>
      <c r="F4" s="3" t="s">
        <v>4</v>
      </c>
      <c r="G4" s="2" t="s">
        <v>5</v>
      </c>
      <c r="H4" s="2" t="s">
        <v>6</v>
      </c>
      <c r="I4" s="4" t="s">
        <v>7</v>
      </c>
      <c r="J4" s="2" t="s">
        <v>8</v>
      </c>
      <c r="K4" s="2" t="s">
        <v>9</v>
      </c>
      <c r="L4" s="2" t="s">
        <v>10</v>
      </c>
      <c r="M4" s="41"/>
    </row>
    <row r="5" spans="2:15" ht="20.100000000000001" customHeight="1" x14ac:dyDescent="0.15">
      <c r="B5" s="42" t="s">
        <v>15</v>
      </c>
      <c r="C5" s="1" t="s">
        <v>32</v>
      </c>
      <c r="D5" s="7">
        <v>259</v>
      </c>
      <c r="E5" s="16"/>
      <c r="F5" s="23"/>
      <c r="G5" s="16"/>
      <c r="H5" s="19">
        <f>D5*E5*F5-G5</f>
        <v>0</v>
      </c>
      <c r="I5" s="24">
        <v>11137</v>
      </c>
      <c r="J5" s="16"/>
      <c r="K5" s="16"/>
      <c r="L5" s="19">
        <f>I5*J5-K5</f>
        <v>0</v>
      </c>
      <c r="M5" s="20">
        <f>ROUNDDOWN(H5+L5,0)</f>
        <v>0</v>
      </c>
    </row>
    <row r="6" spans="2:15" ht="20.100000000000001" customHeight="1" x14ac:dyDescent="0.15">
      <c r="B6" s="42"/>
      <c r="C6" s="1" t="s">
        <v>33</v>
      </c>
      <c r="D6" s="7">
        <v>259</v>
      </c>
      <c r="E6" s="16"/>
      <c r="F6" s="23"/>
      <c r="G6" s="16"/>
      <c r="H6" s="19">
        <f t="shared" ref="H6:H16" si="0">D6*E6*F6-G6</f>
        <v>0</v>
      </c>
      <c r="I6" s="24">
        <v>12006</v>
      </c>
      <c r="J6" s="16"/>
      <c r="K6" s="16"/>
      <c r="L6" s="19">
        <f t="shared" ref="L6:L16" si="1">I6*J6-K6</f>
        <v>0</v>
      </c>
      <c r="M6" s="20">
        <f t="shared" ref="M6:M16" si="2">ROUNDDOWN(H6+L6,0)</f>
        <v>0</v>
      </c>
    </row>
    <row r="7" spans="2:15" ht="20.100000000000001" customHeight="1" x14ac:dyDescent="0.15">
      <c r="B7" s="42"/>
      <c r="C7" s="1" t="s">
        <v>34</v>
      </c>
      <c r="D7" s="7">
        <v>259</v>
      </c>
      <c r="E7" s="16"/>
      <c r="F7" s="23"/>
      <c r="G7" s="16"/>
      <c r="H7" s="19">
        <f t="shared" si="0"/>
        <v>0</v>
      </c>
      <c r="I7" s="24">
        <v>14082</v>
      </c>
      <c r="J7" s="16"/>
      <c r="K7" s="16"/>
      <c r="L7" s="19">
        <f t="shared" si="1"/>
        <v>0</v>
      </c>
      <c r="M7" s="20">
        <f t="shared" si="2"/>
        <v>0</v>
      </c>
    </row>
    <row r="8" spans="2:15" ht="20.100000000000001" customHeight="1" x14ac:dyDescent="0.15">
      <c r="B8" s="42"/>
      <c r="C8" s="1" t="s">
        <v>35</v>
      </c>
      <c r="D8" s="7">
        <v>259</v>
      </c>
      <c r="E8" s="16"/>
      <c r="F8" s="23"/>
      <c r="G8" s="16"/>
      <c r="H8" s="19">
        <f t="shared" si="0"/>
        <v>0</v>
      </c>
      <c r="I8" s="24">
        <v>21300</v>
      </c>
      <c r="J8" s="16"/>
      <c r="K8" s="16"/>
      <c r="L8" s="19">
        <f t="shared" si="1"/>
        <v>0</v>
      </c>
      <c r="M8" s="20">
        <f t="shared" si="2"/>
        <v>0</v>
      </c>
    </row>
    <row r="9" spans="2:15" ht="20.100000000000001" customHeight="1" x14ac:dyDescent="0.15">
      <c r="B9" s="42"/>
      <c r="C9" s="1" t="s">
        <v>36</v>
      </c>
      <c r="D9" s="7">
        <v>259</v>
      </c>
      <c r="E9" s="16"/>
      <c r="F9" s="23"/>
      <c r="G9" s="16"/>
      <c r="H9" s="19">
        <f t="shared" si="0"/>
        <v>0</v>
      </c>
      <c r="I9" s="24">
        <v>25861</v>
      </c>
      <c r="J9" s="16"/>
      <c r="K9" s="16"/>
      <c r="L9" s="19">
        <f t="shared" si="1"/>
        <v>0</v>
      </c>
      <c r="M9" s="20">
        <f t="shared" si="2"/>
        <v>0</v>
      </c>
    </row>
    <row r="10" spans="2:15" ht="20.100000000000001" customHeight="1" x14ac:dyDescent="0.15">
      <c r="B10" s="42"/>
      <c r="C10" s="1" t="s">
        <v>37</v>
      </c>
      <c r="D10" s="7">
        <v>259</v>
      </c>
      <c r="E10" s="16"/>
      <c r="F10" s="23"/>
      <c r="G10" s="16"/>
      <c r="H10" s="19">
        <f t="shared" si="0"/>
        <v>0</v>
      </c>
      <c r="I10" s="24">
        <v>18573</v>
      </c>
      <c r="J10" s="16"/>
      <c r="K10" s="16"/>
      <c r="L10" s="19">
        <f t="shared" si="1"/>
        <v>0</v>
      </c>
      <c r="M10" s="20">
        <f t="shared" si="2"/>
        <v>0</v>
      </c>
    </row>
    <row r="11" spans="2:15" ht="20.100000000000001" customHeight="1" x14ac:dyDescent="0.15">
      <c r="B11" s="42"/>
      <c r="C11" s="1" t="s">
        <v>38</v>
      </c>
      <c r="D11" s="7">
        <v>259</v>
      </c>
      <c r="E11" s="16"/>
      <c r="F11" s="23"/>
      <c r="G11" s="16"/>
      <c r="H11" s="19">
        <f t="shared" si="0"/>
        <v>0</v>
      </c>
      <c r="I11" s="24">
        <v>14137</v>
      </c>
      <c r="J11" s="16"/>
      <c r="K11" s="16"/>
      <c r="L11" s="19">
        <f t="shared" si="1"/>
        <v>0</v>
      </c>
      <c r="M11" s="20">
        <f t="shared" si="2"/>
        <v>0</v>
      </c>
    </row>
    <row r="12" spans="2:15" ht="20.100000000000001" customHeight="1" x14ac:dyDescent="0.15">
      <c r="B12" s="42"/>
      <c r="C12" s="1" t="s">
        <v>39</v>
      </c>
      <c r="D12" s="7">
        <v>259</v>
      </c>
      <c r="E12" s="16"/>
      <c r="F12" s="23"/>
      <c r="G12" s="16"/>
      <c r="H12" s="19">
        <f t="shared" si="0"/>
        <v>0</v>
      </c>
      <c r="I12" s="24">
        <v>14149</v>
      </c>
      <c r="J12" s="16"/>
      <c r="K12" s="16"/>
      <c r="L12" s="19">
        <f t="shared" si="1"/>
        <v>0</v>
      </c>
      <c r="M12" s="20">
        <f t="shared" si="2"/>
        <v>0</v>
      </c>
    </row>
    <row r="13" spans="2:15" ht="20.100000000000001" customHeight="1" x14ac:dyDescent="0.15">
      <c r="B13" s="42"/>
      <c r="C13" s="1" t="s">
        <v>40</v>
      </c>
      <c r="D13" s="7">
        <v>259</v>
      </c>
      <c r="E13" s="16"/>
      <c r="F13" s="23"/>
      <c r="G13" s="16"/>
      <c r="H13" s="19">
        <f t="shared" si="0"/>
        <v>0</v>
      </c>
      <c r="I13" s="25">
        <v>13844</v>
      </c>
      <c r="J13" s="16"/>
      <c r="K13" s="16"/>
      <c r="L13" s="19">
        <f t="shared" si="1"/>
        <v>0</v>
      </c>
      <c r="M13" s="20">
        <f t="shared" si="2"/>
        <v>0</v>
      </c>
    </row>
    <row r="14" spans="2:15" ht="20.100000000000001" customHeight="1" x14ac:dyDescent="0.15">
      <c r="B14" s="42"/>
      <c r="C14" s="1" t="s">
        <v>41</v>
      </c>
      <c r="D14" s="7">
        <v>259</v>
      </c>
      <c r="E14" s="16"/>
      <c r="F14" s="23"/>
      <c r="G14" s="16"/>
      <c r="H14" s="19">
        <f t="shared" si="0"/>
        <v>0</v>
      </c>
      <c r="I14" s="25">
        <v>14702</v>
      </c>
      <c r="J14" s="16"/>
      <c r="K14" s="16"/>
      <c r="L14" s="19">
        <f t="shared" si="1"/>
        <v>0</v>
      </c>
      <c r="M14" s="20">
        <f t="shared" si="2"/>
        <v>0</v>
      </c>
    </row>
    <row r="15" spans="2:15" ht="20.100000000000001" customHeight="1" x14ac:dyDescent="0.15">
      <c r="B15" s="42"/>
      <c r="C15" s="1" t="s">
        <v>42</v>
      </c>
      <c r="D15" s="7">
        <v>259</v>
      </c>
      <c r="E15" s="16"/>
      <c r="F15" s="23"/>
      <c r="G15" s="16"/>
      <c r="H15" s="19">
        <f t="shared" si="0"/>
        <v>0</v>
      </c>
      <c r="I15" s="25">
        <v>13937</v>
      </c>
      <c r="J15" s="16"/>
      <c r="K15" s="16"/>
      <c r="L15" s="19">
        <f t="shared" si="1"/>
        <v>0</v>
      </c>
      <c r="M15" s="20">
        <f t="shared" si="2"/>
        <v>0</v>
      </c>
    </row>
    <row r="16" spans="2:15" ht="20.100000000000001" customHeight="1" x14ac:dyDescent="0.15">
      <c r="B16" s="42"/>
      <c r="C16" s="1" t="s">
        <v>43</v>
      </c>
      <c r="D16" s="7">
        <v>259</v>
      </c>
      <c r="E16" s="16"/>
      <c r="F16" s="23"/>
      <c r="G16" s="16"/>
      <c r="H16" s="19">
        <f t="shared" si="0"/>
        <v>0</v>
      </c>
      <c r="I16" s="25">
        <v>14756</v>
      </c>
      <c r="J16" s="16"/>
      <c r="K16" s="16"/>
      <c r="L16" s="19">
        <f t="shared" si="1"/>
        <v>0</v>
      </c>
      <c r="M16" s="20">
        <f t="shared" si="2"/>
        <v>0</v>
      </c>
      <c r="O16" s="14"/>
    </row>
    <row r="17" spans="2:14" ht="28.5" customHeight="1" x14ac:dyDescent="0.15">
      <c r="C17" s="43" t="s">
        <v>22</v>
      </c>
      <c r="D17" s="44"/>
      <c r="E17" s="44"/>
      <c r="F17" s="44"/>
      <c r="G17" s="44"/>
      <c r="H17" s="44"/>
      <c r="I17" s="46" t="s">
        <v>30</v>
      </c>
      <c r="J17" s="47"/>
      <c r="K17" s="47"/>
      <c r="L17" s="47"/>
      <c r="M17" s="21">
        <f>SUM(M5:M16)</f>
        <v>0</v>
      </c>
      <c r="N17" s="5" t="s">
        <v>24</v>
      </c>
    </row>
    <row r="18" spans="2:14" ht="18" customHeight="1" x14ac:dyDescent="0.15">
      <c r="C18" s="45"/>
      <c r="D18" s="45"/>
      <c r="E18" s="45"/>
      <c r="F18" s="45"/>
      <c r="G18" s="45"/>
      <c r="H18" s="45"/>
      <c r="M18" s="6" t="s">
        <v>11</v>
      </c>
    </row>
    <row r="19" spans="2:14" ht="28.5" customHeight="1" x14ac:dyDescent="0.15">
      <c r="I19" s="46" t="s">
        <v>44</v>
      </c>
      <c r="J19" s="47"/>
      <c r="K19" s="47"/>
      <c r="L19" s="47"/>
      <c r="M19" s="22">
        <f>ROUNDDOWN(M17*100/110,0)</f>
        <v>0</v>
      </c>
      <c r="N19" s="5" t="s">
        <v>45</v>
      </c>
    </row>
    <row r="20" spans="2:14" x14ac:dyDescent="0.15">
      <c r="M20" s="10"/>
    </row>
    <row r="32" spans="2:14" x14ac:dyDescent="0.15">
      <c r="B32" s="5" t="s">
        <v>25</v>
      </c>
    </row>
    <row r="33" spans="2:15" ht="24.95" customHeight="1" x14ac:dyDescent="0.15">
      <c r="B33" s="36" t="s">
        <v>23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2:15" ht="18.75" customHeight="1" x14ac:dyDescent="0.15">
      <c r="B34" s="48" t="s">
        <v>14</v>
      </c>
      <c r="C34" s="50" t="s">
        <v>0</v>
      </c>
      <c r="D34" s="51" t="s">
        <v>13</v>
      </c>
      <c r="E34" s="52"/>
      <c r="F34" s="52"/>
      <c r="G34" s="52"/>
      <c r="H34" s="53"/>
      <c r="I34" s="51" t="s">
        <v>12</v>
      </c>
      <c r="J34" s="52"/>
      <c r="K34" s="52"/>
      <c r="L34" s="53"/>
      <c r="M34" s="40" t="s">
        <v>1</v>
      </c>
    </row>
    <row r="35" spans="2:15" ht="45" customHeight="1" x14ac:dyDescent="0.15">
      <c r="B35" s="49"/>
      <c r="C35" s="41"/>
      <c r="D35" s="2" t="s">
        <v>2</v>
      </c>
      <c r="E35" s="2" t="s">
        <v>3</v>
      </c>
      <c r="F35" s="3" t="s">
        <v>4</v>
      </c>
      <c r="G35" s="2" t="s">
        <v>5</v>
      </c>
      <c r="H35" s="2" t="s">
        <v>6</v>
      </c>
      <c r="I35" s="4" t="s">
        <v>7</v>
      </c>
      <c r="J35" s="2" t="s">
        <v>8</v>
      </c>
      <c r="K35" s="2" t="s">
        <v>9</v>
      </c>
      <c r="L35" s="2" t="s">
        <v>10</v>
      </c>
      <c r="M35" s="41"/>
    </row>
    <row r="36" spans="2:15" ht="20.100000000000001" customHeight="1" x14ac:dyDescent="0.15">
      <c r="B36" s="42" t="s">
        <v>16</v>
      </c>
      <c r="C36" s="1" t="s">
        <v>48</v>
      </c>
      <c r="D36" s="7">
        <v>91</v>
      </c>
      <c r="E36" s="16"/>
      <c r="F36" s="23"/>
      <c r="G36" s="17"/>
      <c r="H36" s="19">
        <f t="shared" ref="H36:H47" si="3">D36*E36*F36-G36</f>
        <v>0</v>
      </c>
      <c r="I36" s="7">
        <v>2934</v>
      </c>
      <c r="J36" s="16"/>
      <c r="K36" s="16"/>
      <c r="L36" s="19">
        <f t="shared" ref="L36:L47" si="4">I36*J36-K36</f>
        <v>0</v>
      </c>
      <c r="M36" s="20">
        <f t="shared" ref="M36:M47" si="5">ROUNDDOWN(H36+L36,0)</f>
        <v>0</v>
      </c>
    </row>
    <row r="37" spans="2:15" ht="20.100000000000001" customHeight="1" x14ac:dyDescent="0.15">
      <c r="B37" s="42"/>
      <c r="C37" s="1" t="s">
        <v>49</v>
      </c>
      <c r="D37" s="7">
        <v>91</v>
      </c>
      <c r="E37" s="16"/>
      <c r="F37" s="23"/>
      <c r="G37" s="16"/>
      <c r="H37" s="19">
        <f t="shared" si="3"/>
        <v>0</v>
      </c>
      <c r="I37" s="8">
        <v>3227</v>
      </c>
      <c r="J37" s="16"/>
      <c r="K37" s="16"/>
      <c r="L37" s="19">
        <f t="shared" si="4"/>
        <v>0</v>
      </c>
      <c r="M37" s="20">
        <f t="shared" si="5"/>
        <v>0</v>
      </c>
    </row>
    <row r="38" spans="2:15" ht="20.100000000000001" customHeight="1" x14ac:dyDescent="0.15">
      <c r="B38" s="42"/>
      <c r="C38" s="1" t="s">
        <v>50</v>
      </c>
      <c r="D38" s="7">
        <v>91</v>
      </c>
      <c r="E38" s="16"/>
      <c r="F38" s="23"/>
      <c r="G38" s="16"/>
      <c r="H38" s="19">
        <f t="shared" si="3"/>
        <v>0</v>
      </c>
      <c r="I38" s="9">
        <v>5688</v>
      </c>
      <c r="J38" s="16"/>
      <c r="K38" s="16"/>
      <c r="L38" s="19">
        <f t="shared" si="4"/>
        <v>0</v>
      </c>
      <c r="M38" s="20">
        <f t="shared" si="5"/>
        <v>0</v>
      </c>
    </row>
    <row r="39" spans="2:15" ht="20.100000000000001" customHeight="1" x14ac:dyDescent="0.15">
      <c r="B39" s="42"/>
      <c r="C39" s="1" t="s">
        <v>51</v>
      </c>
      <c r="D39" s="7">
        <v>91</v>
      </c>
      <c r="E39" s="16"/>
      <c r="F39" s="23"/>
      <c r="G39" s="16"/>
      <c r="H39" s="19">
        <f t="shared" si="3"/>
        <v>0</v>
      </c>
      <c r="I39" s="9">
        <v>12090</v>
      </c>
      <c r="J39" s="16"/>
      <c r="K39" s="16"/>
      <c r="L39" s="19">
        <f t="shared" si="4"/>
        <v>0</v>
      </c>
      <c r="M39" s="20">
        <f t="shared" si="5"/>
        <v>0</v>
      </c>
    </row>
    <row r="40" spans="2:15" ht="20.100000000000001" customHeight="1" x14ac:dyDescent="0.15">
      <c r="B40" s="42"/>
      <c r="C40" s="1" t="s">
        <v>52</v>
      </c>
      <c r="D40" s="7">
        <v>91</v>
      </c>
      <c r="E40" s="16"/>
      <c r="F40" s="23"/>
      <c r="G40" s="16"/>
      <c r="H40" s="19">
        <f t="shared" si="3"/>
        <v>0</v>
      </c>
      <c r="I40" s="9">
        <v>15896</v>
      </c>
      <c r="J40" s="16"/>
      <c r="K40" s="16"/>
      <c r="L40" s="19">
        <f t="shared" si="4"/>
        <v>0</v>
      </c>
      <c r="M40" s="20">
        <f t="shared" si="5"/>
        <v>0</v>
      </c>
    </row>
    <row r="41" spans="2:15" ht="20.100000000000001" customHeight="1" x14ac:dyDescent="0.15">
      <c r="B41" s="42"/>
      <c r="C41" s="1" t="s">
        <v>53</v>
      </c>
      <c r="D41" s="7">
        <v>91</v>
      </c>
      <c r="E41" s="16"/>
      <c r="F41" s="23"/>
      <c r="G41" s="16"/>
      <c r="H41" s="19">
        <f t="shared" si="3"/>
        <v>0</v>
      </c>
      <c r="I41" s="9">
        <v>7482</v>
      </c>
      <c r="J41" s="16"/>
      <c r="K41" s="16"/>
      <c r="L41" s="19">
        <f t="shared" si="4"/>
        <v>0</v>
      </c>
      <c r="M41" s="20">
        <f t="shared" si="5"/>
        <v>0</v>
      </c>
    </row>
    <row r="42" spans="2:15" ht="20.100000000000001" customHeight="1" x14ac:dyDescent="0.15">
      <c r="B42" s="42"/>
      <c r="C42" s="1" t="s">
        <v>54</v>
      </c>
      <c r="D42" s="7">
        <v>91</v>
      </c>
      <c r="E42" s="16"/>
      <c r="F42" s="23"/>
      <c r="G42" s="16"/>
      <c r="H42" s="19">
        <f t="shared" si="3"/>
        <v>0</v>
      </c>
      <c r="I42" s="9">
        <v>3967</v>
      </c>
      <c r="J42" s="16"/>
      <c r="K42" s="16"/>
      <c r="L42" s="19">
        <f t="shared" si="4"/>
        <v>0</v>
      </c>
      <c r="M42" s="20">
        <f t="shared" si="5"/>
        <v>0</v>
      </c>
    </row>
    <row r="43" spans="2:15" ht="20.100000000000001" customHeight="1" x14ac:dyDescent="0.15">
      <c r="B43" s="42"/>
      <c r="C43" s="1" t="s">
        <v>55</v>
      </c>
      <c r="D43" s="7">
        <v>91</v>
      </c>
      <c r="E43" s="16"/>
      <c r="F43" s="23"/>
      <c r="G43" s="16"/>
      <c r="H43" s="19">
        <f t="shared" si="3"/>
        <v>0</v>
      </c>
      <c r="I43" s="9">
        <v>3321</v>
      </c>
      <c r="J43" s="16"/>
      <c r="K43" s="16"/>
      <c r="L43" s="19">
        <f t="shared" si="4"/>
        <v>0</v>
      </c>
      <c r="M43" s="20">
        <f t="shared" si="5"/>
        <v>0</v>
      </c>
    </row>
    <row r="44" spans="2:15" ht="20.100000000000001" customHeight="1" x14ac:dyDescent="0.15">
      <c r="B44" s="42"/>
      <c r="C44" s="1" t="s">
        <v>56</v>
      </c>
      <c r="D44" s="7">
        <v>91</v>
      </c>
      <c r="E44" s="16"/>
      <c r="F44" s="23"/>
      <c r="G44" s="16"/>
      <c r="H44" s="19">
        <f t="shared" si="3"/>
        <v>0</v>
      </c>
      <c r="I44" s="9">
        <v>4833</v>
      </c>
      <c r="J44" s="16"/>
      <c r="K44" s="16"/>
      <c r="L44" s="19">
        <f t="shared" si="4"/>
        <v>0</v>
      </c>
      <c r="M44" s="20">
        <f t="shared" si="5"/>
        <v>0</v>
      </c>
    </row>
    <row r="45" spans="2:15" ht="20.100000000000001" customHeight="1" x14ac:dyDescent="0.15">
      <c r="B45" s="42"/>
      <c r="C45" s="1" t="s">
        <v>41</v>
      </c>
      <c r="D45" s="7">
        <v>91</v>
      </c>
      <c r="E45" s="16"/>
      <c r="F45" s="23"/>
      <c r="G45" s="16"/>
      <c r="H45" s="19">
        <f t="shared" si="3"/>
        <v>0</v>
      </c>
      <c r="I45" s="9">
        <v>5026</v>
      </c>
      <c r="J45" s="16"/>
      <c r="K45" s="16"/>
      <c r="L45" s="19">
        <f t="shared" si="4"/>
        <v>0</v>
      </c>
      <c r="M45" s="20">
        <f t="shared" si="5"/>
        <v>0</v>
      </c>
    </row>
    <row r="46" spans="2:15" ht="20.100000000000001" customHeight="1" x14ac:dyDescent="0.15">
      <c r="B46" s="42"/>
      <c r="C46" s="1" t="s">
        <v>42</v>
      </c>
      <c r="D46" s="7">
        <v>91</v>
      </c>
      <c r="E46" s="16"/>
      <c r="F46" s="23"/>
      <c r="G46" s="16"/>
      <c r="H46" s="19">
        <f t="shared" si="3"/>
        <v>0</v>
      </c>
      <c r="I46" s="9">
        <v>4866</v>
      </c>
      <c r="J46" s="16"/>
      <c r="K46" s="16"/>
      <c r="L46" s="19">
        <f t="shared" si="4"/>
        <v>0</v>
      </c>
      <c r="M46" s="20">
        <f t="shared" si="5"/>
        <v>0</v>
      </c>
    </row>
    <row r="47" spans="2:15" ht="20.100000000000001" customHeight="1" x14ac:dyDescent="0.15">
      <c r="B47" s="42"/>
      <c r="C47" s="1" t="s">
        <v>43</v>
      </c>
      <c r="D47" s="7">
        <v>91</v>
      </c>
      <c r="E47" s="16"/>
      <c r="F47" s="23"/>
      <c r="G47" s="16"/>
      <c r="H47" s="19">
        <f t="shared" si="3"/>
        <v>0</v>
      </c>
      <c r="I47" s="9">
        <v>3975</v>
      </c>
      <c r="J47" s="16"/>
      <c r="K47" s="16"/>
      <c r="L47" s="19">
        <f t="shared" si="4"/>
        <v>0</v>
      </c>
      <c r="M47" s="20">
        <f t="shared" si="5"/>
        <v>0</v>
      </c>
      <c r="O47" s="14"/>
    </row>
    <row r="48" spans="2:15" ht="28.5" customHeight="1" x14ac:dyDescent="0.15">
      <c r="C48" s="43" t="s">
        <v>22</v>
      </c>
      <c r="D48" s="44"/>
      <c r="E48" s="44"/>
      <c r="F48" s="44"/>
      <c r="G48" s="44"/>
      <c r="H48" s="44"/>
      <c r="I48" s="46" t="s">
        <v>31</v>
      </c>
      <c r="J48" s="47"/>
      <c r="K48" s="47"/>
      <c r="L48" s="47"/>
      <c r="M48" s="21">
        <f>SUM(M36:M47)</f>
        <v>0</v>
      </c>
      <c r="N48" s="5" t="s">
        <v>57</v>
      </c>
      <c r="O48" s="14"/>
    </row>
    <row r="49" spans="1:14" ht="18" customHeight="1" x14ac:dyDescent="0.15">
      <c r="C49" s="45"/>
      <c r="D49" s="45"/>
      <c r="E49" s="45"/>
      <c r="F49" s="45"/>
      <c r="G49" s="45"/>
      <c r="H49" s="45"/>
      <c r="M49" s="6" t="s">
        <v>11</v>
      </c>
    </row>
    <row r="50" spans="1:14" ht="28.5" customHeight="1" x14ac:dyDescent="0.15">
      <c r="I50" s="46" t="s">
        <v>47</v>
      </c>
      <c r="J50" s="47"/>
      <c r="K50" s="47"/>
      <c r="L50" s="47"/>
      <c r="M50" s="22">
        <f>ROUNDDOWN(M48*100/110,0)</f>
        <v>0</v>
      </c>
      <c r="N50" s="5" t="s">
        <v>58</v>
      </c>
    </row>
    <row r="51" spans="1:14" ht="14.25" thickBot="1" x14ac:dyDescent="0.2">
      <c r="M51" s="10"/>
    </row>
    <row r="52" spans="1:14" ht="28.5" customHeight="1" thickBot="1" x14ac:dyDescent="0.2">
      <c r="B52" s="18" t="s">
        <v>27</v>
      </c>
      <c r="I52" s="37" t="s">
        <v>60</v>
      </c>
      <c r="J52" s="38"/>
      <c r="K52" s="38"/>
      <c r="L52" s="39"/>
      <c r="M52" s="26">
        <f>SUM(M19,M50)</f>
        <v>0</v>
      </c>
      <c r="N52" s="5" t="s">
        <v>46</v>
      </c>
    </row>
    <row r="53" spans="1:14" x14ac:dyDescent="0.15">
      <c r="A53" s="11">
        <v>1</v>
      </c>
      <c r="B53" s="12" t="s">
        <v>17</v>
      </c>
    </row>
    <row r="54" spans="1:14" x14ac:dyDescent="0.15">
      <c r="A54" s="12">
        <v>2</v>
      </c>
      <c r="B54" s="12" t="s">
        <v>20</v>
      </c>
      <c r="I54" s="30" t="s">
        <v>59</v>
      </c>
      <c r="J54" s="31"/>
      <c r="K54" s="31"/>
      <c r="L54" s="32"/>
      <c r="M54" s="28">
        <f>SUM(M17,M48)</f>
        <v>0</v>
      </c>
      <c r="N54" s="27" t="s">
        <v>26</v>
      </c>
    </row>
    <row r="55" spans="1:14" x14ac:dyDescent="0.15">
      <c r="A55" s="12"/>
      <c r="B55" s="12" t="s">
        <v>18</v>
      </c>
      <c r="I55" s="33"/>
      <c r="J55" s="34"/>
      <c r="K55" s="34"/>
      <c r="L55" s="35"/>
      <c r="M55" s="29"/>
      <c r="N55" s="27" t="s">
        <v>28</v>
      </c>
    </row>
    <row r="56" spans="1:14" x14ac:dyDescent="0.15">
      <c r="A56" s="12">
        <v>3</v>
      </c>
      <c r="B56" s="12" t="s">
        <v>19</v>
      </c>
    </row>
    <row r="57" spans="1:14" ht="14.25" x14ac:dyDescent="0.15">
      <c r="A57" s="12">
        <v>4</v>
      </c>
      <c r="B57" s="13" t="s">
        <v>61</v>
      </c>
    </row>
    <row r="58" spans="1:14" x14ac:dyDescent="0.15">
      <c r="A58" s="12">
        <v>5</v>
      </c>
      <c r="B58" s="12" t="s">
        <v>21</v>
      </c>
    </row>
    <row r="59" spans="1:14" x14ac:dyDescent="0.15">
      <c r="C59" s="12"/>
      <c r="D59" s="12"/>
    </row>
    <row r="61" spans="1:14" x14ac:dyDescent="0.15">
      <c r="D61" s="15"/>
    </row>
  </sheetData>
  <sheetProtection algorithmName="SHA-512" hashValue="IQsgmuxl5HTJt0KkR0/OSALS5k1oFF5fdtb9x2kIRu38vQwawaPoRvN3RiZy5STx68Q3Uly4g/hSgBmt3RJfTA==" saltValue="ySzNeWtSu/O2/tEFaIfCfQ==" spinCount="100000" sheet="1" selectLockedCells="1"/>
  <mergeCells count="24">
    <mergeCell ref="B5:B16"/>
    <mergeCell ref="C17:H18"/>
    <mergeCell ref="I17:L17"/>
    <mergeCell ref="I19:L19"/>
    <mergeCell ref="B2:M2"/>
    <mergeCell ref="B3:B4"/>
    <mergeCell ref="C3:C4"/>
    <mergeCell ref="D3:H3"/>
    <mergeCell ref="I3:L3"/>
    <mergeCell ref="M3:M4"/>
    <mergeCell ref="N54:N55"/>
    <mergeCell ref="M54:M55"/>
    <mergeCell ref="I54:L55"/>
    <mergeCell ref="B33:M33"/>
    <mergeCell ref="I52:L52"/>
    <mergeCell ref="M34:M35"/>
    <mergeCell ref="B36:B47"/>
    <mergeCell ref="C48:H49"/>
    <mergeCell ref="I48:L48"/>
    <mergeCell ref="I50:L50"/>
    <mergeCell ref="B34:B35"/>
    <mergeCell ref="C34:C35"/>
    <mergeCell ref="D34:H34"/>
    <mergeCell ref="I34:L34"/>
  </mergeCells>
  <phoneticPr fontId="3"/>
  <printOptions horizontalCentered="1"/>
  <pageMargins left="0.19685039370078741" right="0.19685039370078741" top="0.98425196850393704" bottom="0" header="0.31496062992125984" footer="0.31496062992125984"/>
  <pageSetup paperSize="9" scale="95" orientation="landscape" horizontalDpi="300" verticalDpi="300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総価の計算内訳書</vt:lpstr>
      <vt:lpstr>総価の計算内訳書!Print_Area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2022-01-18T07:23:16Z</dcterms:modified>
</cp:coreProperties>
</file>